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m\Desktop\Najnowszy OWES\Biznesplan i FZGI\Do konsultacji z partnerami\"/>
    </mc:Choice>
  </mc:AlternateContent>
  <bookViews>
    <workbookView xWindow="0" yWindow="0" windowWidth="23040" windowHeight="8808"/>
  </bookViews>
  <sheets>
    <sheet name="Prognoza przychodów" sheetId="4" r:id="rId1"/>
    <sheet name="Analiza efektów ekonomicznych" sheetId="6" r:id="rId2"/>
    <sheet name="Harmonogram rzeczowo-finansowy" sheetId="1" r:id="rId3"/>
    <sheet name="Harmonogram wsparcia na utrzyma" sheetId="2" r:id="rId4"/>
  </sheets>
  <definedNames>
    <definedName name="_Toc159938804" localSheetId="0">'Prognoza przychodów'!$A$2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E14" i="6"/>
  <c r="F14" i="6"/>
  <c r="G14" i="6"/>
  <c r="H14" i="6"/>
  <c r="I14" i="6"/>
  <c r="C14" i="6"/>
  <c r="D9" i="6"/>
  <c r="D28" i="6" s="1"/>
  <c r="D30" i="6" s="1"/>
  <c r="E9" i="6"/>
  <c r="E28" i="6" s="1"/>
  <c r="E30" i="6" s="1"/>
  <c r="F9" i="6"/>
  <c r="G9" i="6"/>
  <c r="H9" i="6"/>
  <c r="I9" i="6"/>
  <c r="C9" i="6"/>
  <c r="C28" i="6" l="1"/>
  <c r="C30" i="6" s="1"/>
  <c r="F28" i="6"/>
  <c r="F30" i="6" s="1"/>
  <c r="H28" i="6"/>
  <c r="H30" i="6" s="1"/>
  <c r="G28" i="6"/>
  <c r="G30" i="6" s="1"/>
  <c r="I28" i="6"/>
  <c r="I30" i="6" s="1"/>
  <c r="N7" i="4"/>
  <c r="N8" i="4"/>
  <c r="N9" i="4"/>
  <c r="N10" i="4"/>
  <c r="N11" i="4"/>
  <c r="N12" i="4"/>
  <c r="K7" i="4"/>
  <c r="K8" i="4"/>
  <c r="K9" i="4"/>
  <c r="K10" i="4"/>
  <c r="K11" i="4"/>
  <c r="K12" i="4"/>
  <c r="H7" i="4"/>
  <c r="H8" i="4"/>
  <c r="H9" i="4"/>
  <c r="H10" i="4"/>
  <c r="H11" i="4"/>
  <c r="H12" i="4"/>
  <c r="E7" i="4"/>
  <c r="E8" i="4"/>
  <c r="E9" i="4"/>
  <c r="E10" i="4"/>
  <c r="E11" i="4"/>
  <c r="E12" i="4"/>
  <c r="Q13" i="4"/>
  <c r="P13" i="4"/>
  <c r="N6" i="4"/>
  <c r="K6" i="4"/>
  <c r="H6" i="4"/>
  <c r="E6" i="4"/>
  <c r="O12" i="4" l="1"/>
  <c r="O10" i="4"/>
  <c r="O8" i="4"/>
  <c r="H13" i="4"/>
  <c r="N13" i="4"/>
  <c r="O11" i="4"/>
  <c r="O9" i="4"/>
  <c r="O7" i="4"/>
  <c r="E13" i="4"/>
  <c r="K13" i="4"/>
  <c r="O6" i="4"/>
  <c r="O13" i="4" l="1"/>
  <c r="J7" i="2"/>
  <c r="N7" i="2" s="1"/>
  <c r="J8" i="2"/>
  <c r="N8" i="2" s="1"/>
  <c r="J9" i="2"/>
  <c r="N9" i="2" s="1"/>
  <c r="J6" i="2"/>
  <c r="J10" i="2" s="1"/>
  <c r="K11" i="1"/>
  <c r="L10" i="1"/>
  <c r="K16" i="1"/>
  <c r="J15" i="1"/>
  <c r="L15" i="1" s="1"/>
  <c r="J10" i="1"/>
  <c r="J14" i="1"/>
  <c r="L14" i="1" s="1"/>
  <c r="J12" i="1"/>
  <c r="L12" i="1" s="1"/>
  <c r="J9" i="1"/>
  <c r="L9" i="1" s="1"/>
  <c r="J7" i="1"/>
  <c r="L7" i="1" s="1"/>
  <c r="N6" i="2" l="1"/>
  <c r="N10" i="2" s="1"/>
  <c r="L11" i="1"/>
  <c r="L16" i="1"/>
  <c r="J11" i="1"/>
  <c r="J16" i="1"/>
</calcChain>
</file>

<file path=xl/sharedStrings.xml><?xml version="1.0" encoding="utf-8"?>
<sst xmlns="http://schemas.openxmlformats.org/spreadsheetml/2006/main" count="158" uniqueCount="106">
  <si>
    <t>Liczba tworzonych miejsc pracy:</t>
  </si>
  <si>
    <t>Proszę podać planowany termin rozpoczęcia i zakończenia realizacji działań kwalifikowanych:</t>
  </si>
  <si>
    <t>Od dd/mm/rr:                                             Do dd/mm/rr:</t>
  </si>
  <si>
    <t>Plan wdrożenia działań</t>
  </si>
  <si>
    <t>Planowany termin poniesienia wydatków</t>
  </si>
  <si>
    <t>Lista szczegółowa wydatków kwalifikowanych</t>
  </si>
  <si>
    <t xml:space="preserve">Koszt jednostkowy w PLN </t>
  </si>
  <si>
    <t xml:space="preserve">Ilość sztuk </t>
  </si>
  <si>
    <t>Kwota wydatków ogółem</t>
  </si>
  <si>
    <t>W ramach dofinansowania</t>
  </si>
  <si>
    <t>W ramach środków własnych i/lub innych źródeł</t>
  </si>
  <si>
    <t>Działanie nr 1</t>
  </si>
  <si>
    <r>
      <t>(należy opisać zakres działania)</t>
    </r>
    <r>
      <rPr>
        <sz val="9"/>
        <color theme="1"/>
        <rFont val="Calibri"/>
        <family val="2"/>
        <charset val="238"/>
        <scheme val="minor"/>
      </rPr>
      <t xml:space="preserve"> </t>
    </r>
  </si>
  <si>
    <t>Łączna wartość działania kwalifikowalnego nr 1</t>
  </si>
  <si>
    <t>Działanie nr n</t>
  </si>
  <si>
    <t>(należy opisać zakres działania)</t>
  </si>
  <si>
    <t>Łączna wartość działania kwalifikowalnego nr n</t>
  </si>
  <si>
    <t>Łączna wartość działań kwalifikowalnych (suma od 1 do n)</t>
  </si>
  <si>
    <t xml:space="preserve">Oczekiwana wielkość wsparcia </t>
  </si>
  <si>
    <t>............... PLN</t>
  </si>
  <si>
    <t>.............% całkowitych wydatków kwalifikowalnych</t>
  </si>
  <si>
    <t>Szczegółowe uzasadnienie konieczności poniesienia wydatków objętych wnioskiem</t>
  </si>
  <si>
    <t>Kategoria wydatków</t>
  </si>
  <si>
    <t>1.</t>
  </si>
  <si>
    <t>2.</t>
  </si>
  <si>
    <t>…</t>
  </si>
  <si>
    <t>LP.</t>
  </si>
  <si>
    <t xml:space="preserve">1. </t>
  </si>
  <si>
    <t>3.</t>
  </si>
  <si>
    <t>4.</t>
  </si>
  <si>
    <t>Wartość wsparcia na wszystkie miejsca pracy:</t>
  </si>
  <si>
    <t xml:space="preserve">Ilość jednostek (miesięcy/sztuk) planowanych do zakupu </t>
  </si>
  <si>
    <t>Wartość wsparcia na jedno miejsce pracy:</t>
  </si>
  <si>
    <t>Uzasadnienie obligatoryjności wskazanych wydatków</t>
  </si>
  <si>
    <t>Załącznik nr 3 do biznes planu HARMONOGRAM  RZECZOWO - FINANSOWY</t>
  </si>
  <si>
    <t xml:space="preserve">Załącznik nr 4 do biznes planu HARMONOGRAM WSPARCIA FINANSOWEGO NA UTRZYMANIE MIEJSC PRACY </t>
  </si>
  <si>
    <t>LP</t>
  </si>
  <si>
    <t>Produkt/
usługa</t>
  </si>
  <si>
    <t>Kwartał I
(okres od…. do)</t>
  </si>
  <si>
    <t>Kwartał II
(okres od…. do)</t>
  </si>
  <si>
    <t>Kwartał III
(okres od…. do)</t>
  </si>
  <si>
    <t>Kwartał IV
(okres od…. do)</t>
  </si>
  <si>
    <t>Rok n
(okres od… do)</t>
  </si>
  <si>
    <t>Rok n+1
(okres od… do)</t>
  </si>
  <si>
    <t>Rok n+2
(okres od… do)</t>
  </si>
  <si>
    <t>ilość</t>
  </si>
  <si>
    <t>cena</t>
  </si>
  <si>
    <t>wartość 
sprzedaży</t>
  </si>
  <si>
    <t>Łączna 
wartość sprzedaży</t>
  </si>
  <si>
    <t>5.</t>
  </si>
  <si>
    <t>n.</t>
  </si>
  <si>
    <t>SUMA</t>
  </si>
  <si>
    <t>Załącznik nr 1 do biznes planu PROGNOZA PRZYCHODÓW Z PLANOWANEJ DZIAŁALNOŚCI</t>
  </si>
  <si>
    <t xml:space="preserve">Komentarz do ujęcia liczbowego </t>
  </si>
  <si>
    <t>Proszę podać wielkość sprzedaży (w sztukach, jednostkach, itp.) produktów/ usług/ w kolejnych okresach. Należy uwzględnić wszystkie produkty/usługi ujęte w pkt. 1.7 (dane dla podobnych kategorii można grupować w ramach jednego produktu lub usługi). Proszę uzasadnić, że podane powyżej wielkości są realne i wyjaśnić, kiedy osiągnięta zostanie wartość docelowa.</t>
  </si>
  <si>
    <t xml:space="preserve">Załącznik nr 2 do biznes planu ANALIZA PRZEWIDYWANYCH EFEKTÓW EKONOMICZNYCH PLANOWANEGO PRZEDSIĘWZIĘCIA </t>
  </si>
  <si>
    <t>Pozycja</t>
  </si>
  <si>
    <t>Kwartał I
(okres od… do)</t>
  </si>
  <si>
    <t>Kwartał II
(okres od… do)</t>
  </si>
  <si>
    <t>Kwartał III
(okres od… do)</t>
  </si>
  <si>
    <t>Kwartał IV
(okres od… do)</t>
  </si>
  <si>
    <t xml:space="preserve">Rok n
</t>
  </si>
  <si>
    <t xml:space="preserve">Rok n+1
</t>
  </si>
  <si>
    <t xml:space="preserve">Rok n+2
</t>
  </si>
  <si>
    <t>zakupy towarów</t>
  </si>
  <si>
    <t xml:space="preserve">zakupy surowców/materiałów </t>
  </si>
  <si>
    <t>wynagrodzenia i pochodne</t>
  </si>
  <si>
    <t>czynsz najmu</t>
  </si>
  <si>
    <t>media (energia, co, gaz, woda, itp.)</t>
  </si>
  <si>
    <t>usługi obce ( m.in. księgowe, 
bankowe, prawne, telekomunikacyjne)</t>
  </si>
  <si>
    <t>podatki lokalne</t>
  </si>
  <si>
    <t>reklama i promocja</t>
  </si>
  <si>
    <t xml:space="preserve">ubezpieczenia rzeczowe </t>
  </si>
  <si>
    <t>koszty administracyjne 
(m.in. mat. biurowe, paliwo, środ. czyst.)</t>
  </si>
  <si>
    <t xml:space="preserve">leasing </t>
  </si>
  <si>
    <t>inne koszty</t>
  </si>
  <si>
    <t>amortyzacja</t>
  </si>
  <si>
    <t>PODATEK DOCHODOWY</t>
  </si>
  <si>
    <t>1.2</t>
  </si>
  <si>
    <t>1.1</t>
  </si>
  <si>
    <t>1.3</t>
  </si>
  <si>
    <t>Proszę przedstawić prognozę planowanych do osiągnięcia zysków i/lub strat w kolejnych 3 latach prowadzenia działalności wraz z analizą. Rachunek zysków i strat powinien być sporządzony z uwzględnieniem wsparcia OWES (przychody oraz koszty z uwzględnieniem wsparcia finansowego na utworzenie i utrzymanie miejsc pracy). Kwartały ujęte w tabeli należy traktować jako kolejne kwartały działalności przedsiębiorstwa społecznego.</t>
  </si>
  <si>
    <t xml:space="preserve">Proszę odnieść się do wszystkich wypełnionych/uzupełnionych pozycji w RZiS. </t>
  </si>
  <si>
    <t xml:space="preserve">PRZYCHODY </t>
  </si>
  <si>
    <t>Uzasadnienie konieczności poniesienia wydatków wraz z parametrami techniczno-jakościowymi (jeżeli dotyczy)</t>
  </si>
  <si>
    <t>Przychody z planowanej działalności</t>
  </si>
  <si>
    <t>Przychody z bieżącej działalności (jeżeli dotyczy)</t>
  </si>
  <si>
    <t xml:space="preserve">Wsparcie OWES na utworzenie i utrzymanie  miejsc pracy </t>
  </si>
  <si>
    <t>KOSZTY PLANOWANEJ DZIAŁALNOŚCI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</si>
  <si>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</si>
  <si>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</si>
  <si>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</si>
  <si>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</si>
  <si>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</si>
  <si>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</si>
  <si>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</si>
  <si>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</si>
  <si>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</si>
  <si>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</si>
  <si>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</si>
  <si>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</si>
  <si>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</si>
  <si>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ŁĄCZNE KOSZTY Z BIEŻĄCEJ DZIAŁALNOŚCI (jeżeli dotyczy)</t>
  </si>
  <si>
    <t>ZYSK BRUTTO (1-(2+3))</t>
  </si>
  <si>
    <t>6.</t>
  </si>
  <si>
    <t>ZYSK NETTO (4-5)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</si>
</sst>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3" borderId="15" xfId="0" applyFont="1" applyFill="1" applyBorder="1"/>
    <xf numFmtId="16" fontId="0" fillId="0" borderId="18" xfId="0" applyNumberFormat="1" applyBorder="1"/>
    <xf numFmtId="0" fontId="0" fillId="0" borderId="18" xfId="0" applyBorder="1"/>
    <xf numFmtId="0" fontId="0" fillId="0" borderId="20" xfId="0" applyBorder="1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164" fontId="3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/>
    <xf numFmtId="3" fontId="4" fillId="0" borderId="14" xfId="0" applyNumberFormat="1" applyFont="1" applyBorder="1"/>
    <xf numFmtId="0" fontId="1" fillId="0" borderId="0" xfId="0" applyFont="1"/>
    <xf numFmtId="3" fontId="4" fillId="0" borderId="29" xfId="0" applyNumberFormat="1" applyFont="1" applyBorder="1"/>
    <xf numFmtId="0" fontId="10" fillId="0" borderId="27" xfId="0" applyFont="1" applyBorder="1"/>
    <xf numFmtId="0" fontId="10" fillId="0" borderId="19" xfId="0" applyFont="1" applyBorder="1"/>
    <xf numFmtId="0" fontId="10" fillId="0" borderId="30" xfId="0" applyFont="1" applyBorder="1"/>
    <xf numFmtId="0" fontId="10" fillId="5" borderId="16" xfId="0" applyFont="1" applyFill="1" applyBorder="1" applyAlignment="1">
      <alignment wrapText="1"/>
    </xf>
    <xf numFmtId="0" fontId="10" fillId="5" borderId="17" xfId="0" applyFont="1" applyFill="1" applyBorder="1" applyAlignment="1">
      <alignment wrapText="1"/>
    </xf>
    <xf numFmtId="0" fontId="4" fillId="5" borderId="24" xfId="0" applyFont="1" applyFill="1" applyBorder="1"/>
    <xf numFmtId="0" fontId="4" fillId="5" borderId="21" xfId="0" applyFont="1" applyFill="1" applyBorder="1"/>
    <xf numFmtId="0" fontId="4" fillId="5" borderId="21" xfId="0" applyFont="1" applyFill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10" fillId="5" borderId="31" xfId="0" applyFont="1" applyFill="1" applyBorder="1"/>
    <xf numFmtId="0" fontId="10" fillId="5" borderId="35" xfId="0" applyFont="1" applyFill="1" applyBorder="1"/>
    <xf numFmtId="165" fontId="4" fillId="0" borderId="26" xfId="0" applyNumberFormat="1" applyFont="1" applyBorder="1"/>
    <xf numFmtId="165" fontId="4" fillId="0" borderId="29" xfId="0" applyNumberFormat="1" applyFont="1" applyBorder="1"/>
    <xf numFmtId="165" fontId="4" fillId="0" borderId="27" xfId="0" applyNumberFormat="1" applyFont="1" applyBorder="1"/>
    <xf numFmtId="165" fontId="4" fillId="0" borderId="32" xfId="0" applyNumberFormat="1" applyFont="1" applyBorder="1"/>
    <xf numFmtId="165" fontId="4" fillId="0" borderId="35" xfId="0" applyNumberFormat="1" applyFont="1" applyBorder="1"/>
    <xf numFmtId="0" fontId="0" fillId="0" borderId="14" xfId="0" applyBorder="1"/>
    <xf numFmtId="0" fontId="4" fillId="5" borderId="14" xfId="0" applyFont="1" applyFill="1" applyBorder="1" applyAlignment="1">
      <alignment wrapText="1"/>
    </xf>
    <xf numFmtId="49" fontId="0" fillId="0" borderId="0" xfId="0" applyNumberFormat="1"/>
    <xf numFmtId="49" fontId="10" fillId="5" borderId="14" xfId="0" applyNumberFormat="1" applyFont="1" applyFill="1" applyBorder="1"/>
    <xf numFmtId="49" fontId="2" fillId="5" borderId="14" xfId="0" applyNumberFormat="1" applyFont="1" applyFill="1" applyBorder="1"/>
    <xf numFmtId="0" fontId="3" fillId="5" borderId="14" xfId="0" applyFont="1" applyFill="1" applyBorder="1" applyAlignment="1">
      <alignment wrapText="1"/>
    </xf>
    <xf numFmtId="0" fontId="11" fillId="5" borderId="0" xfId="0" applyFont="1" applyFill="1" applyAlignment="1">
      <alignment wrapText="1"/>
    </xf>
    <xf numFmtId="0" fontId="12" fillId="5" borderId="14" xfId="0" applyFont="1" applyFill="1" applyBorder="1" applyAlignment="1">
      <alignment vertical="center" wrapText="1"/>
    </xf>
    <xf numFmtId="49" fontId="1" fillId="5" borderId="14" xfId="0" applyNumberFormat="1" applyFont="1" applyFill="1" applyBorder="1"/>
    <xf numFmtId="49" fontId="2" fillId="5" borderId="26" xfId="0" applyNumberFormat="1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wrapText="1"/>
    </xf>
    <xf numFmtId="49" fontId="0" fillId="0" borderId="0" xfId="0" applyNumberFormat="1" applyAlignment="1"/>
    <xf numFmtId="0" fontId="13" fillId="5" borderId="14" xfId="0" applyFont="1" applyFill="1" applyBorder="1" applyAlignment="1">
      <alignment wrapText="1"/>
    </xf>
    <xf numFmtId="0" fontId="14" fillId="5" borderId="14" xfId="0" applyFont="1" applyFill="1" applyBorder="1" applyAlignment="1">
      <alignment wrapText="1"/>
    </xf>
    <xf numFmtId="3" fontId="3" fillId="0" borderId="7" xfId="0" applyNumberFormat="1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wrapText="1"/>
    </xf>
    <xf numFmtId="3" fontId="3" fillId="0" borderId="37" xfId="0" applyNumberFormat="1" applyFont="1" applyBorder="1"/>
    <xf numFmtId="165" fontId="3" fillId="0" borderId="26" xfId="0" applyNumberFormat="1" applyFont="1" applyBorder="1"/>
    <xf numFmtId="3" fontId="3" fillId="0" borderId="26" xfId="0" applyNumberFormat="1" applyFont="1" applyBorder="1"/>
    <xf numFmtId="165" fontId="3" fillId="0" borderId="14" xfId="0" applyNumberFormat="1" applyFont="1" applyBorder="1"/>
    <xf numFmtId="3" fontId="3" fillId="0" borderId="29" xfId="0" applyNumberFormat="1" applyFont="1" applyBorder="1"/>
    <xf numFmtId="165" fontId="3" fillId="0" borderId="29" xfId="0" applyNumberFormat="1" applyFont="1" applyBorder="1"/>
    <xf numFmtId="3" fontId="3" fillId="0" borderId="23" xfId="0" applyNumberFormat="1" applyFont="1" applyBorder="1"/>
    <xf numFmtId="3" fontId="3" fillId="0" borderId="38" xfId="0" applyNumberFormat="1" applyFont="1" applyBorder="1"/>
    <xf numFmtId="0" fontId="2" fillId="0" borderId="25" xfId="0" applyFont="1" applyBorder="1"/>
    <xf numFmtId="0" fontId="2" fillId="0" borderId="18" xfId="0" applyFont="1" applyBorder="1"/>
    <xf numFmtId="0" fontId="2" fillId="0" borderId="28" xfId="0" applyFont="1" applyBorder="1"/>
    <xf numFmtId="0" fontId="10" fillId="5" borderId="16" xfId="0" applyFont="1" applyFill="1" applyBorder="1" applyAlignment="1">
      <alignment horizontal="center" wrapText="1"/>
    </xf>
    <xf numFmtId="0" fontId="10" fillId="5" borderId="16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3" fontId="4" fillId="5" borderId="34" xfId="0" applyNumberFormat="1" applyFont="1" applyFill="1" applyBorder="1" applyAlignment="1">
      <alignment horizontal="center"/>
    </xf>
    <xf numFmtId="3" fontId="4" fillId="5" borderId="33" xfId="0" applyNumberFormat="1" applyFont="1" applyFill="1" applyBorder="1" applyAlignment="1">
      <alignment horizontal="center"/>
    </xf>
    <xf numFmtId="0" fontId="0" fillId="5" borderId="11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5" borderId="6" xfId="0" applyFill="1" applyBorder="1" applyAlignment="1">
      <alignment horizontal="left" wrapText="1"/>
    </xf>
    <xf numFmtId="0" fontId="0" fillId="5" borderId="7" xfId="0" applyFill="1" applyBorder="1" applyAlignment="1">
      <alignment horizontal="left" wrapText="1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11" xfId="0" applyFill="1" applyBorder="1" applyAlignment="1">
      <alignment horizontal="left" wrapText="1"/>
    </xf>
    <xf numFmtId="0" fontId="0" fillId="6" borderId="13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6" borderId="39" xfId="0" applyFill="1" applyBorder="1" applyAlignment="1">
      <alignment horizontal="left" wrapText="1"/>
    </xf>
    <xf numFmtId="0" fontId="0" fillId="6" borderId="0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0" applyFont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view="pageBreakPreview" zoomScale="60" zoomScaleNormal="100" workbookViewId="0">
      <selection activeCell="J8" sqref="J8"/>
    </sheetView>
  </sheetViews>
  <sheetFormatPr defaultColWidth="8.88671875" defaultRowHeight="14.4" x14ac:dyDescent="0.3"/>
  <cols>
    <col min="1" max="1" width="3.77734375" customWidth="1"/>
    <col min="2" max="2" width="14.109375" customWidth="1"/>
    <col min="3" max="3" width="6" customWidth="1"/>
    <col min="4" max="4" width="7.44140625" customWidth="1"/>
    <col min="5" max="5" width="11.21875" bestFit="1" customWidth="1"/>
    <col min="6" max="6" width="4.6640625" customWidth="1"/>
    <col min="7" max="7" width="7.6640625" customWidth="1"/>
    <col min="8" max="8" width="9" bestFit="1" customWidth="1"/>
    <col min="9" max="9" width="4.33203125" customWidth="1"/>
    <col min="10" max="10" width="7.77734375" customWidth="1"/>
    <col min="11" max="11" width="9" bestFit="1" customWidth="1"/>
    <col min="12" max="12" width="6" customWidth="1"/>
    <col min="13" max="13" width="7.88671875" customWidth="1"/>
    <col min="14" max="16" width="11.21875" bestFit="1" customWidth="1"/>
    <col min="17" max="17" width="10.21875" bestFit="1" customWidth="1"/>
  </cols>
  <sheetData>
    <row r="2" spans="1:17" x14ac:dyDescent="0.3">
      <c r="A2" s="17" t="s">
        <v>52</v>
      </c>
    </row>
    <row r="3" spans="1:17" ht="15" thickBot="1" x14ac:dyDescent="0.35">
      <c r="A3" s="17"/>
    </row>
    <row r="4" spans="1:17" ht="41.4" x14ac:dyDescent="0.3">
      <c r="A4" s="66" t="s">
        <v>36</v>
      </c>
      <c r="B4" s="68" t="s">
        <v>37</v>
      </c>
      <c r="C4" s="70" t="s">
        <v>38</v>
      </c>
      <c r="D4" s="65"/>
      <c r="E4" s="65"/>
      <c r="F4" s="64" t="s">
        <v>39</v>
      </c>
      <c r="G4" s="65"/>
      <c r="H4" s="65"/>
      <c r="I4" s="64" t="s">
        <v>40</v>
      </c>
      <c r="J4" s="65"/>
      <c r="K4" s="65"/>
      <c r="L4" s="64" t="s">
        <v>41</v>
      </c>
      <c r="M4" s="65"/>
      <c r="N4" s="65"/>
      <c r="O4" s="22" t="s">
        <v>42</v>
      </c>
      <c r="P4" s="22" t="s">
        <v>43</v>
      </c>
      <c r="Q4" s="23" t="s">
        <v>44</v>
      </c>
    </row>
    <row r="5" spans="1:17" ht="37.200000000000003" thickBot="1" x14ac:dyDescent="0.35">
      <c r="A5" s="67"/>
      <c r="B5" s="69"/>
      <c r="C5" s="24" t="s">
        <v>45</v>
      </c>
      <c r="D5" s="25" t="s">
        <v>46</v>
      </c>
      <c r="E5" s="26" t="s">
        <v>47</v>
      </c>
      <c r="F5" s="25" t="s">
        <v>45</v>
      </c>
      <c r="G5" s="25" t="s">
        <v>46</v>
      </c>
      <c r="H5" s="26" t="s">
        <v>47</v>
      </c>
      <c r="I5" s="25" t="s">
        <v>45</v>
      </c>
      <c r="J5" s="25" t="s">
        <v>46</v>
      </c>
      <c r="K5" s="26" t="s">
        <v>47</v>
      </c>
      <c r="L5" s="25" t="s">
        <v>45</v>
      </c>
      <c r="M5" s="25" t="s">
        <v>46</v>
      </c>
      <c r="N5" s="26" t="s">
        <v>47</v>
      </c>
      <c r="O5" s="26" t="s">
        <v>48</v>
      </c>
      <c r="P5" s="26" t="s">
        <v>48</v>
      </c>
      <c r="Q5" s="27" t="s">
        <v>48</v>
      </c>
    </row>
    <row r="6" spans="1:17" x14ac:dyDescent="0.3">
      <c r="A6" s="61" t="s">
        <v>23</v>
      </c>
      <c r="B6" s="19"/>
      <c r="C6" s="53">
        <v>10000</v>
      </c>
      <c r="D6" s="54">
        <v>20000</v>
      </c>
      <c r="E6" s="30">
        <f>C6*D6</f>
        <v>200000000</v>
      </c>
      <c r="F6" s="55">
        <v>10</v>
      </c>
      <c r="G6" s="54">
        <v>5000</v>
      </c>
      <c r="H6" s="30">
        <f>F6*G6</f>
        <v>50000</v>
      </c>
      <c r="I6" s="55">
        <v>2</v>
      </c>
      <c r="J6" s="54">
        <v>4000</v>
      </c>
      <c r="K6" s="30">
        <f>I6*J6</f>
        <v>8000</v>
      </c>
      <c r="L6" s="55">
        <v>10000</v>
      </c>
      <c r="M6" s="54">
        <v>20000</v>
      </c>
      <c r="N6" s="30">
        <f>L6*M6</f>
        <v>200000000</v>
      </c>
      <c r="O6" s="30">
        <f>N6+K6+H6+E6</f>
        <v>400058000</v>
      </c>
      <c r="P6" s="30">
        <v>100000000</v>
      </c>
      <c r="Q6" s="32">
        <v>10000000</v>
      </c>
    </row>
    <row r="7" spans="1:17" x14ac:dyDescent="0.3">
      <c r="A7" s="62" t="s">
        <v>24</v>
      </c>
      <c r="B7" s="20"/>
      <c r="C7" s="59"/>
      <c r="D7" s="56"/>
      <c r="E7" s="30">
        <f t="shared" ref="E7:E12" si="0">C7*D7</f>
        <v>0</v>
      </c>
      <c r="F7" s="15"/>
      <c r="G7" s="56"/>
      <c r="H7" s="30">
        <f t="shared" ref="H7:H12" si="1">F7*G7</f>
        <v>0</v>
      </c>
      <c r="I7" s="15"/>
      <c r="J7" s="56"/>
      <c r="K7" s="30">
        <f t="shared" ref="K7:K12" si="2">I7*J7</f>
        <v>0</v>
      </c>
      <c r="L7" s="15"/>
      <c r="M7" s="56"/>
      <c r="N7" s="30">
        <f t="shared" ref="N7:N12" si="3">L7*M7</f>
        <v>0</v>
      </c>
      <c r="O7" s="30">
        <f t="shared" ref="O7:O12" si="4">N7+K7+H7+E7</f>
        <v>0</v>
      </c>
      <c r="P7" s="30"/>
      <c r="Q7" s="32"/>
    </row>
    <row r="8" spans="1:17" x14ac:dyDescent="0.3">
      <c r="A8" s="62" t="s">
        <v>28</v>
      </c>
      <c r="B8" s="20"/>
      <c r="C8" s="59"/>
      <c r="D8" s="56"/>
      <c r="E8" s="30">
        <f t="shared" si="0"/>
        <v>0</v>
      </c>
      <c r="F8" s="15"/>
      <c r="G8" s="56"/>
      <c r="H8" s="30">
        <f t="shared" si="1"/>
        <v>0</v>
      </c>
      <c r="I8" s="15"/>
      <c r="J8" s="56"/>
      <c r="K8" s="30">
        <f t="shared" si="2"/>
        <v>0</v>
      </c>
      <c r="L8" s="15"/>
      <c r="M8" s="56"/>
      <c r="N8" s="30">
        <f t="shared" si="3"/>
        <v>0</v>
      </c>
      <c r="O8" s="30">
        <f t="shared" si="4"/>
        <v>0</v>
      </c>
      <c r="P8" s="30"/>
      <c r="Q8" s="32"/>
    </row>
    <row r="9" spans="1:17" x14ac:dyDescent="0.3">
      <c r="A9" s="62" t="s">
        <v>29</v>
      </c>
      <c r="B9" s="20"/>
      <c r="C9" s="59"/>
      <c r="D9" s="56"/>
      <c r="E9" s="30">
        <f t="shared" si="0"/>
        <v>0</v>
      </c>
      <c r="F9" s="15"/>
      <c r="G9" s="56"/>
      <c r="H9" s="30">
        <f t="shared" si="1"/>
        <v>0</v>
      </c>
      <c r="I9" s="15"/>
      <c r="J9" s="56"/>
      <c r="K9" s="30">
        <f t="shared" si="2"/>
        <v>0</v>
      </c>
      <c r="L9" s="15"/>
      <c r="M9" s="56"/>
      <c r="N9" s="30">
        <f t="shared" si="3"/>
        <v>0</v>
      </c>
      <c r="O9" s="30">
        <f t="shared" si="4"/>
        <v>0</v>
      </c>
      <c r="P9" s="30"/>
      <c r="Q9" s="32"/>
    </row>
    <row r="10" spans="1:17" x14ac:dyDescent="0.3">
      <c r="A10" s="62" t="s">
        <v>49</v>
      </c>
      <c r="B10" s="20"/>
      <c r="C10" s="59"/>
      <c r="D10" s="56"/>
      <c r="E10" s="30">
        <f t="shared" si="0"/>
        <v>0</v>
      </c>
      <c r="F10" s="15"/>
      <c r="G10" s="56"/>
      <c r="H10" s="30">
        <f t="shared" si="1"/>
        <v>0</v>
      </c>
      <c r="I10" s="15"/>
      <c r="J10" s="56"/>
      <c r="K10" s="30">
        <f t="shared" si="2"/>
        <v>0</v>
      </c>
      <c r="L10" s="15"/>
      <c r="M10" s="56"/>
      <c r="N10" s="30">
        <f t="shared" si="3"/>
        <v>0</v>
      </c>
      <c r="O10" s="30">
        <f t="shared" si="4"/>
        <v>0</v>
      </c>
      <c r="P10" s="30"/>
      <c r="Q10" s="32"/>
    </row>
    <row r="11" spans="1:17" x14ac:dyDescent="0.3">
      <c r="A11" s="62" t="s">
        <v>25</v>
      </c>
      <c r="B11" s="20"/>
      <c r="C11" s="59"/>
      <c r="D11" s="56"/>
      <c r="E11" s="30">
        <f t="shared" si="0"/>
        <v>0</v>
      </c>
      <c r="F11" s="15"/>
      <c r="G11" s="56"/>
      <c r="H11" s="30">
        <f t="shared" si="1"/>
        <v>0</v>
      </c>
      <c r="I11" s="15"/>
      <c r="J11" s="56"/>
      <c r="K11" s="30">
        <f t="shared" si="2"/>
        <v>0</v>
      </c>
      <c r="L11" s="15"/>
      <c r="M11" s="56"/>
      <c r="N11" s="30">
        <f t="shared" si="3"/>
        <v>0</v>
      </c>
      <c r="O11" s="30">
        <f t="shared" si="4"/>
        <v>0</v>
      </c>
      <c r="P11" s="30"/>
      <c r="Q11" s="32"/>
    </row>
    <row r="12" spans="1:17" ht="15" thickBot="1" x14ac:dyDescent="0.35">
      <c r="A12" s="63" t="s">
        <v>50</v>
      </c>
      <c r="B12" s="21"/>
      <c r="C12" s="60"/>
      <c r="D12" s="58"/>
      <c r="E12" s="30">
        <f t="shared" si="0"/>
        <v>0</v>
      </c>
      <c r="F12" s="18"/>
      <c r="G12" s="31"/>
      <c r="H12" s="30">
        <f t="shared" si="1"/>
        <v>0</v>
      </c>
      <c r="I12" s="57"/>
      <c r="J12" s="58"/>
      <c r="K12" s="30">
        <f t="shared" si="2"/>
        <v>0</v>
      </c>
      <c r="L12" s="57"/>
      <c r="M12" s="58"/>
      <c r="N12" s="30">
        <f t="shared" si="3"/>
        <v>0</v>
      </c>
      <c r="O12" s="30">
        <f t="shared" si="4"/>
        <v>0</v>
      </c>
      <c r="P12" s="30"/>
      <c r="Q12" s="32"/>
    </row>
    <row r="13" spans="1:17" ht="15" thickBot="1" x14ac:dyDescent="0.35">
      <c r="A13" s="28"/>
      <c r="B13" s="29" t="s">
        <v>51</v>
      </c>
      <c r="C13" s="86"/>
      <c r="D13" s="87"/>
      <c r="E13" s="33">
        <f>SUM(E6:E12)</f>
        <v>200000000</v>
      </c>
      <c r="F13" s="88"/>
      <c r="G13" s="87"/>
      <c r="H13" s="33">
        <f>SUM(H6:H12)</f>
        <v>50000</v>
      </c>
      <c r="I13" s="88"/>
      <c r="J13" s="87"/>
      <c r="K13" s="33">
        <f>SUM(K6:K12)</f>
        <v>8000</v>
      </c>
      <c r="L13" s="88"/>
      <c r="M13" s="87"/>
      <c r="N13" s="33">
        <f>SUM(N6:N12)</f>
        <v>200000000</v>
      </c>
      <c r="O13" s="33">
        <f>SUM(O6:O12)</f>
        <v>400058000</v>
      </c>
      <c r="P13" s="33">
        <f>SUM(P6:P12)</f>
        <v>100000000</v>
      </c>
      <c r="Q13" s="34">
        <f>SUM(Q6:Q12)</f>
        <v>10000000</v>
      </c>
    </row>
    <row r="15" spans="1:17" ht="15" thickBot="1" x14ac:dyDescent="0.35"/>
    <row r="16" spans="1:17" x14ac:dyDescent="0.3">
      <c r="A16" s="80" t="s">
        <v>53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</row>
    <row r="17" spans="1:17" ht="15" thickBot="1" x14ac:dyDescent="0.35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5"/>
    </row>
    <row r="18" spans="1:17" x14ac:dyDescent="0.3">
      <c r="A18" s="89" t="s">
        <v>54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1"/>
    </row>
    <row r="19" spans="1:17" ht="15" thickBot="1" x14ac:dyDescent="0.35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4"/>
    </row>
    <row r="20" spans="1:17" x14ac:dyDescent="0.3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/>
    </row>
    <row r="21" spans="1:17" x14ac:dyDescent="0.3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/>
    </row>
    <row r="22" spans="1:17" x14ac:dyDescent="0.3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</row>
    <row r="23" spans="1:17" ht="15" thickBot="1" x14ac:dyDescent="0.3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9"/>
    </row>
  </sheetData>
  <mergeCells count="13">
    <mergeCell ref="A20:Q23"/>
    <mergeCell ref="A16:Q17"/>
    <mergeCell ref="C13:D13"/>
    <mergeCell ref="F13:G13"/>
    <mergeCell ref="I13:J13"/>
    <mergeCell ref="L13:M13"/>
    <mergeCell ref="A18:Q19"/>
    <mergeCell ref="L4:N4"/>
    <mergeCell ref="A4:A5"/>
    <mergeCell ref="B4:B5"/>
    <mergeCell ref="C4:E4"/>
    <mergeCell ref="F4:H4"/>
    <mergeCell ref="I4:K4"/>
  </mergeCells>
  <pageMargins left="0.15833333333333333" right="8.3333333333333332E-3" top="1.4750000000000001" bottom="1" header="0.31496062992125984" footer="0.31496062992125984"/>
  <pageSetup paperSize="9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WhiteSpace="0" view="pageLayout" zoomScaleNormal="100" workbookViewId="0">
      <selection activeCell="E14" sqref="E14"/>
    </sheetView>
  </sheetViews>
  <sheetFormatPr defaultRowHeight="14.4" x14ac:dyDescent="0.3"/>
  <cols>
    <col min="1" max="1" width="4" style="37" customWidth="1"/>
    <col min="2" max="2" width="31.44140625" style="11" customWidth="1"/>
  </cols>
  <sheetData>
    <row r="1" spans="1:9" x14ac:dyDescent="0.3">
      <c r="A1" s="104" t="s">
        <v>55</v>
      </c>
      <c r="B1" s="105"/>
      <c r="C1" s="105"/>
      <c r="D1" s="105"/>
      <c r="E1" s="105"/>
      <c r="F1" s="105"/>
      <c r="G1" s="105"/>
      <c r="H1" s="105"/>
      <c r="I1" s="105"/>
    </row>
    <row r="2" spans="1:9" ht="19.95" customHeight="1" thickBot="1" x14ac:dyDescent="0.35">
      <c r="A2" s="105"/>
      <c r="B2" s="105"/>
      <c r="C2" s="105"/>
      <c r="D2" s="105"/>
      <c r="E2" s="105"/>
      <c r="F2" s="105"/>
      <c r="G2" s="105"/>
      <c r="H2" s="105"/>
      <c r="I2" s="105"/>
    </row>
    <row r="3" spans="1:9" x14ac:dyDescent="0.3">
      <c r="A3" s="106" t="s">
        <v>81</v>
      </c>
      <c r="B3" s="107"/>
      <c r="C3" s="107"/>
      <c r="D3" s="107"/>
      <c r="E3" s="107"/>
      <c r="F3" s="107"/>
      <c r="G3" s="107"/>
      <c r="H3" s="107"/>
      <c r="I3" s="108"/>
    </row>
    <row r="4" spans="1:9" x14ac:dyDescent="0.3">
      <c r="A4" s="109"/>
      <c r="B4" s="110"/>
      <c r="C4" s="110"/>
      <c r="D4" s="110"/>
      <c r="E4" s="110"/>
      <c r="F4" s="110"/>
      <c r="G4" s="110"/>
      <c r="H4" s="110"/>
      <c r="I4" s="111"/>
    </row>
    <row r="5" spans="1:9" x14ac:dyDescent="0.3">
      <c r="A5" s="109"/>
      <c r="B5" s="110"/>
      <c r="C5" s="110"/>
      <c r="D5" s="110"/>
      <c r="E5" s="110"/>
      <c r="F5" s="110"/>
      <c r="G5" s="110"/>
      <c r="H5" s="110"/>
      <c r="I5" s="111"/>
    </row>
    <row r="6" spans="1:9" x14ac:dyDescent="0.3">
      <c r="A6" s="109"/>
      <c r="B6" s="110"/>
      <c r="C6" s="110"/>
      <c r="D6" s="110"/>
      <c r="E6" s="110"/>
      <c r="F6" s="110"/>
      <c r="G6" s="110"/>
      <c r="H6" s="110"/>
      <c r="I6" s="111"/>
    </row>
    <row r="7" spans="1:9" ht="0.45" customHeight="1" thickBot="1" x14ac:dyDescent="0.35">
      <c r="A7" s="112"/>
      <c r="B7" s="113"/>
      <c r="C7" s="113"/>
      <c r="D7" s="113"/>
      <c r="E7" s="113"/>
      <c r="F7" s="113"/>
      <c r="G7" s="113"/>
      <c r="H7" s="113"/>
      <c r="I7" s="114"/>
    </row>
    <row r="8" spans="1:9" ht="36.6" x14ac:dyDescent="0.3">
      <c r="A8" s="44" t="s">
        <v>36</v>
      </c>
      <c r="B8" s="45" t="s">
        <v>56</v>
      </c>
      <c r="C8" s="46" t="s">
        <v>57</v>
      </c>
      <c r="D8" s="46" t="s">
        <v>58</v>
      </c>
      <c r="E8" s="46" t="s">
        <v>59</v>
      </c>
      <c r="F8" s="46" t="s">
        <v>60</v>
      </c>
      <c r="G8" s="47" t="s">
        <v>61</v>
      </c>
      <c r="H8" s="47" t="s">
        <v>62</v>
      </c>
      <c r="I8" s="47" t="s">
        <v>63</v>
      </c>
    </row>
    <row r="9" spans="1:9" x14ac:dyDescent="0.3">
      <c r="A9" s="38" t="s">
        <v>23</v>
      </c>
      <c r="B9" s="36" t="s">
        <v>83</v>
      </c>
      <c r="C9" s="16">
        <f>SUM(C10:C12)</f>
        <v>320000</v>
      </c>
      <c r="D9" s="16">
        <f t="shared" ref="D9:I9" si="0">SUM(D10:D12)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</row>
    <row r="10" spans="1:9" x14ac:dyDescent="0.3">
      <c r="A10" s="39" t="s">
        <v>79</v>
      </c>
      <c r="B10" s="49" t="s">
        <v>85</v>
      </c>
      <c r="C10" s="15">
        <v>200000</v>
      </c>
      <c r="D10" s="15"/>
      <c r="E10" s="15"/>
      <c r="F10" s="15"/>
      <c r="G10" s="15"/>
      <c r="H10" s="15"/>
      <c r="I10" s="15"/>
    </row>
    <row r="11" spans="1:9" ht="24.6" x14ac:dyDescent="0.3">
      <c r="A11" s="39" t="s">
        <v>78</v>
      </c>
      <c r="B11" s="49" t="s">
        <v>86</v>
      </c>
      <c r="C11" s="15">
        <v>20000</v>
      </c>
      <c r="D11" s="15"/>
      <c r="E11" s="15"/>
      <c r="F11" s="15"/>
      <c r="G11" s="15"/>
      <c r="H11" s="15"/>
      <c r="I11" s="15"/>
    </row>
    <row r="12" spans="1:9" ht="24.6" x14ac:dyDescent="0.3">
      <c r="A12" s="39" t="s">
        <v>80</v>
      </c>
      <c r="B12" s="49" t="s">
        <v>87</v>
      </c>
      <c r="C12" s="15">
        <v>100000</v>
      </c>
      <c r="D12" s="15"/>
      <c r="E12" s="15"/>
      <c r="F12" s="15"/>
      <c r="G12" s="15"/>
      <c r="H12" s="15"/>
      <c r="I12" s="15"/>
    </row>
    <row r="13" spans="1:9" ht="24.6" x14ac:dyDescent="0.3">
      <c r="A13" s="38" t="s">
        <v>24</v>
      </c>
      <c r="B13" s="50" t="s">
        <v>102</v>
      </c>
      <c r="C13" s="15">
        <v>400000</v>
      </c>
      <c r="D13" s="15"/>
      <c r="E13" s="15"/>
      <c r="F13" s="15"/>
      <c r="G13" s="15"/>
      <c r="H13" s="15"/>
      <c r="I13" s="15"/>
    </row>
    <row r="14" spans="1:9" x14ac:dyDescent="0.3">
      <c r="A14" s="38" t="s">
        <v>28</v>
      </c>
      <c r="B14" s="36" t="s">
        <v>88</v>
      </c>
      <c r="C14" s="16">
        <f>SUM(C15:C27)</f>
        <v>67900.5</v>
      </c>
      <c r="D14" s="16">
        <f t="shared" ref="D14:I14" si="1">SUM(D15:D27)</f>
        <v>0</v>
      </c>
      <c r="E14" s="16">
        <f t="shared" si="1"/>
        <v>0</v>
      </c>
      <c r="F14" s="16">
        <f t="shared" si="1"/>
        <v>0</v>
      </c>
      <c r="G14" s="16">
        <f t="shared" si="1"/>
        <v>0</v>
      </c>
      <c r="H14" s="16">
        <f t="shared" si="1"/>
        <v>0</v>
      </c>
      <c r="I14" s="16">
        <f t="shared" si="1"/>
        <v>0</v>
      </c>
    </row>
    <row r="15" spans="1:9" x14ac:dyDescent="0.3">
      <c r="A15" s="39" t="s">
        <v>89</v>
      </c>
      <c r="B15" s="40" t="s">
        <v>64</v>
      </c>
      <c r="C15" s="15">
        <v>20000</v>
      </c>
      <c r="D15" s="15"/>
      <c r="E15" s="15"/>
      <c r="F15" s="15"/>
      <c r="G15" s="15"/>
      <c r="H15" s="15"/>
      <c r="I15" s="15"/>
    </row>
    <row r="16" spans="1:9" x14ac:dyDescent="0.3">
      <c r="A16" s="39" t="s">
        <v>90</v>
      </c>
      <c r="B16" s="41" t="s">
        <v>65</v>
      </c>
      <c r="C16" s="15"/>
      <c r="D16" s="15"/>
      <c r="E16" s="15"/>
      <c r="F16" s="15"/>
      <c r="G16" s="15"/>
      <c r="H16" s="15"/>
      <c r="I16" s="15"/>
    </row>
    <row r="17" spans="1:9" x14ac:dyDescent="0.3">
      <c r="A17" s="39" t="s">
        <v>91</v>
      </c>
      <c r="B17" s="52" t="s">
        <v>66</v>
      </c>
      <c r="C17" s="15">
        <v>36900.5</v>
      </c>
      <c r="D17" s="15"/>
      <c r="E17" s="15"/>
      <c r="F17" s="15"/>
      <c r="G17" s="15"/>
      <c r="H17" s="15"/>
      <c r="I17" s="15"/>
    </row>
    <row r="18" spans="1:9" x14ac:dyDescent="0.3">
      <c r="A18" s="39" t="s">
        <v>92</v>
      </c>
      <c r="B18" s="40" t="s">
        <v>67</v>
      </c>
      <c r="C18" s="15">
        <v>5000</v>
      </c>
      <c r="D18" s="15"/>
      <c r="E18" s="15"/>
      <c r="F18" s="15"/>
      <c r="G18" s="15"/>
      <c r="H18" s="15"/>
      <c r="I18" s="15"/>
    </row>
    <row r="19" spans="1:9" x14ac:dyDescent="0.3">
      <c r="A19" s="39" t="s">
        <v>93</v>
      </c>
      <c r="B19" s="40" t="s">
        <v>68</v>
      </c>
      <c r="C19" s="15">
        <v>3000</v>
      </c>
      <c r="D19" s="15"/>
      <c r="E19" s="15"/>
      <c r="F19" s="15"/>
      <c r="G19" s="15"/>
      <c r="H19" s="15"/>
      <c r="I19" s="15"/>
    </row>
    <row r="20" spans="1:9" ht="24.6" x14ac:dyDescent="0.3">
      <c r="A20" s="39" t="s">
        <v>94</v>
      </c>
      <c r="B20" s="40" t="s">
        <v>69</v>
      </c>
      <c r="C20" s="15">
        <v>3000</v>
      </c>
      <c r="D20" s="15"/>
      <c r="E20" s="15"/>
      <c r="F20" s="15"/>
      <c r="G20" s="15"/>
      <c r="H20" s="15"/>
      <c r="I20" s="15"/>
    </row>
    <row r="21" spans="1:9" x14ac:dyDescent="0.3">
      <c r="A21" s="39" t="s">
        <v>95</v>
      </c>
      <c r="B21" s="40" t="s">
        <v>70</v>
      </c>
      <c r="C21" s="15"/>
      <c r="D21" s="15"/>
      <c r="E21" s="15"/>
      <c r="F21" s="15"/>
      <c r="G21" s="15"/>
      <c r="H21" s="15"/>
      <c r="I21" s="15"/>
    </row>
    <row r="22" spans="1:9" x14ac:dyDescent="0.3">
      <c r="A22" s="39" t="s">
        <v>96</v>
      </c>
      <c r="B22" s="40" t="s">
        <v>71</v>
      </c>
      <c r="C22" s="15"/>
      <c r="D22" s="15"/>
      <c r="E22" s="15"/>
      <c r="F22" s="15"/>
      <c r="G22" s="15"/>
      <c r="H22" s="15"/>
      <c r="I22" s="15"/>
    </row>
    <row r="23" spans="1:9" x14ac:dyDescent="0.3">
      <c r="A23" s="39" t="s">
        <v>97</v>
      </c>
      <c r="B23" s="40" t="s">
        <v>72</v>
      </c>
      <c r="C23" s="15"/>
      <c r="D23" s="15"/>
      <c r="E23" s="15"/>
      <c r="F23" s="15"/>
      <c r="G23" s="15"/>
      <c r="H23" s="15"/>
      <c r="I23" s="15"/>
    </row>
    <row r="24" spans="1:9" ht="24.6" x14ac:dyDescent="0.3">
      <c r="A24" s="39" t="s">
        <v>98</v>
      </c>
      <c r="B24" s="40" t="s">
        <v>73</v>
      </c>
      <c r="C24" s="15"/>
      <c r="D24" s="15"/>
      <c r="E24" s="15"/>
      <c r="F24" s="15"/>
      <c r="G24" s="15"/>
      <c r="H24" s="15"/>
      <c r="I24" s="15"/>
    </row>
    <row r="25" spans="1:9" x14ac:dyDescent="0.3">
      <c r="A25" s="39" t="s">
        <v>99</v>
      </c>
      <c r="B25" s="40" t="s">
        <v>74</v>
      </c>
      <c r="C25" s="15"/>
      <c r="D25" s="15"/>
      <c r="E25" s="15"/>
      <c r="F25" s="15"/>
      <c r="G25" s="15"/>
      <c r="H25" s="15"/>
      <c r="I25" s="15"/>
    </row>
    <row r="26" spans="1:9" x14ac:dyDescent="0.3">
      <c r="A26" s="39" t="s">
        <v>100</v>
      </c>
      <c r="B26" s="40" t="s">
        <v>75</v>
      </c>
      <c r="C26" s="15"/>
      <c r="D26" s="15"/>
      <c r="E26" s="15"/>
      <c r="F26" s="15"/>
      <c r="G26" s="15"/>
      <c r="H26" s="15"/>
      <c r="I26" s="15"/>
    </row>
    <row r="27" spans="1:9" x14ac:dyDescent="0.3">
      <c r="A27" s="39" t="s">
        <v>101</v>
      </c>
      <c r="B27" s="40" t="s">
        <v>76</v>
      </c>
      <c r="C27" s="15"/>
      <c r="D27" s="15"/>
      <c r="E27" s="15"/>
      <c r="F27" s="15"/>
      <c r="G27" s="15"/>
      <c r="H27" s="15"/>
      <c r="I27" s="15"/>
    </row>
    <row r="28" spans="1:9" x14ac:dyDescent="0.3">
      <c r="A28" s="38" t="s">
        <v>29</v>
      </c>
      <c r="B28" s="42" t="s">
        <v>103</v>
      </c>
      <c r="C28" s="16">
        <f>(C9-(C13+C14))</f>
        <v>-147900.5</v>
      </c>
      <c r="D28" s="16">
        <f t="shared" ref="D28:I28" si="2">(D9-(D13+D14))</f>
        <v>0</v>
      </c>
      <c r="E28" s="16">
        <f t="shared" si="2"/>
        <v>0</v>
      </c>
      <c r="F28" s="16">
        <f t="shared" si="2"/>
        <v>0</v>
      </c>
      <c r="G28" s="16">
        <f t="shared" si="2"/>
        <v>0</v>
      </c>
      <c r="H28" s="16">
        <f t="shared" si="2"/>
        <v>0</v>
      </c>
      <c r="I28" s="16">
        <f t="shared" si="2"/>
        <v>0</v>
      </c>
    </row>
    <row r="29" spans="1:9" x14ac:dyDescent="0.3">
      <c r="A29" s="43" t="s">
        <v>49</v>
      </c>
      <c r="B29" s="42" t="s">
        <v>77</v>
      </c>
      <c r="C29" s="35"/>
      <c r="D29" s="35"/>
      <c r="E29" s="35"/>
      <c r="F29" s="35"/>
      <c r="G29" s="35"/>
      <c r="H29" s="35"/>
      <c r="I29" s="35"/>
    </row>
    <row r="30" spans="1:9" x14ac:dyDescent="0.3">
      <c r="A30" s="43" t="s">
        <v>104</v>
      </c>
      <c r="B30" s="42" t="s">
        <v>105</v>
      </c>
      <c r="C30" s="16">
        <f>C28-C29</f>
        <v>-147900.5</v>
      </c>
      <c r="D30" s="16">
        <f t="shared" ref="D30:I30" si="3">D28-D29</f>
        <v>0</v>
      </c>
      <c r="E30" s="16">
        <f t="shared" si="3"/>
        <v>0</v>
      </c>
      <c r="F30" s="16">
        <f t="shared" si="3"/>
        <v>0</v>
      </c>
      <c r="G30" s="16">
        <f t="shared" si="3"/>
        <v>0</v>
      </c>
      <c r="H30" s="16">
        <f t="shared" si="3"/>
        <v>0</v>
      </c>
      <c r="I30" s="16">
        <f t="shared" si="3"/>
        <v>0</v>
      </c>
    </row>
    <row r="31" spans="1:9" ht="15" thickBot="1" x14ac:dyDescent="0.35"/>
    <row r="32" spans="1:9" ht="11.55" customHeight="1" x14ac:dyDescent="0.3">
      <c r="A32" s="115" t="s">
        <v>53</v>
      </c>
      <c r="B32" s="96"/>
      <c r="C32" s="96"/>
      <c r="D32" s="96"/>
      <c r="E32" s="96"/>
      <c r="F32" s="96"/>
      <c r="G32" s="96"/>
      <c r="H32" s="96"/>
      <c r="I32" s="97"/>
    </row>
    <row r="33" spans="1:10" ht="6.45" customHeight="1" thickBot="1" x14ac:dyDescent="0.35">
      <c r="A33" s="101"/>
      <c r="B33" s="102"/>
      <c r="C33" s="102"/>
      <c r="D33" s="102"/>
      <c r="E33" s="102"/>
      <c r="F33" s="102"/>
      <c r="G33" s="102"/>
      <c r="H33" s="102"/>
      <c r="I33" s="103"/>
      <c r="J33" s="48"/>
    </row>
    <row r="34" spans="1:10" ht="15" thickBot="1" x14ac:dyDescent="0.35">
      <c r="A34" s="116" t="s">
        <v>82</v>
      </c>
      <c r="B34" s="117"/>
      <c r="C34" s="117"/>
      <c r="D34" s="117"/>
      <c r="E34" s="117"/>
      <c r="F34" s="117"/>
      <c r="G34" s="117"/>
      <c r="H34" s="117"/>
      <c r="I34" s="118"/>
    </row>
    <row r="35" spans="1:10" x14ac:dyDescent="0.3">
      <c r="A35" s="95"/>
      <c r="B35" s="96"/>
      <c r="C35" s="96"/>
      <c r="D35" s="96"/>
      <c r="E35" s="96"/>
      <c r="F35" s="96"/>
      <c r="G35" s="96"/>
      <c r="H35" s="96"/>
      <c r="I35" s="97"/>
    </row>
    <row r="36" spans="1:10" x14ac:dyDescent="0.3">
      <c r="A36" s="98"/>
      <c r="B36" s="99"/>
      <c r="C36" s="99"/>
      <c r="D36" s="99"/>
      <c r="E36" s="99"/>
      <c r="F36" s="99"/>
      <c r="G36" s="99"/>
      <c r="H36" s="99"/>
      <c r="I36" s="100"/>
    </row>
    <row r="37" spans="1:10" x14ac:dyDescent="0.3">
      <c r="A37" s="98"/>
      <c r="B37" s="99"/>
      <c r="C37" s="99"/>
      <c r="D37" s="99"/>
      <c r="E37" s="99"/>
      <c r="F37" s="99"/>
      <c r="G37" s="99"/>
      <c r="H37" s="99"/>
      <c r="I37" s="100"/>
    </row>
    <row r="38" spans="1:10" x14ac:dyDescent="0.3">
      <c r="A38" s="98"/>
      <c r="B38" s="99"/>
      <c r="C38" s="99"/>
      <c r="D38" s="99"/>
      <c r="E38" s="99"/>
      <c r="F38" s="99"/>
      <c r="G38" s="99"/>
      <c r="H38" s="99"/>
      <c r="I38" s="100"/>
    </row>
    <row r="39" spans="1:10" x14ac:dyDescent="0.3">
      <c r="A39" s="98"/>
      <c r="B39" s="99"/>
      <c r="C39" s="99"/>
      <c r="D39" s="99"/>
      <c r="E39" s="99"/>
      <c r="F39" s="99"/>
      <c r="G39" s="99"/>
      <c r="H39" s="99"/>
      <c r="I39" s="100"/>
    </row>
    <row r="40" spans="1:10" x14ac:dyDescent="0.3">
      <c r="A40" s="98"/>
      <c r="B40" s="99"/>
      <c r="C40" s="99"/>
      <c r="D40" s="99"/>
      <c r="E40" s="99"/>
      <c r="F40" s="99"/>
      <c r="G40" s="99"/>
      <c r="H40" s="99"/>
      <c r="I40" s="100"/>
    </row>
    <row r="41" spans="1:10" ht="15" thickBot="1" x14ac:dyDescent="0.35">
      <c r="A41" s="101"/>
      <c r="B41" s="102"/>
      <c r="C41" s="102"/>
      <c r="D41" s="102"/>
      <c r="E41" s="102"/>
      <c r="F41" s="102"/>
      <c r="G41" s="102"/>
      <c r="H41" s="102"/>
      <c r="I41" s="103"/>
    </row>
  </sheetData>
  <mergeCells count="5">
    <mergeCell ref="A35:I41"/>
    <mergeCell ref="A1:I2"/>
    <mergeCell ref="A3:I7"/>
    <mergeCell ref="A32:I33"/>
    <mergeCell ref="A34:I34"/>
  </mergeCells>
  <pageMargins left="0.3" right="0.29166666666666669" top="1.4750000000000001" bottom="1.0583333333333333" header="0.31496062992125984" footer="0.31496062992125984"/>
  <pageSetup paperSize="9" orientation="portrait" r:id="rId1"/>
  <headerFooter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topLeftCell="A13" zoomScaleNormal="100" zoomScaleSheetLayoutView="100" workbookViewId="0">
      <selection activeCell="G28" sqref="G28:M28"/>
    </sheetView>
  </sheetViews>
  <sheetFormatPr defaultRowHeight="14.4" x14ac:dyDescent="0.3"/>
  <cols>
    <col min="1" max="1" width="13.44140625" customWidth="1"/>
    <col min="8" max="8" width="14" customWidth="1"/>
    <col min="10" max="10" width="11.6640625" customWidth="1"/>
    <col min="11" max="11" width="11.21875" customWidth="1"/>
    <col min="12" max="12" width="13.88671875" customWidth="1"/>
  </cols>
  <sheetData>
    <row r="1" spans="1:12" ht="15.6" x14ac:dyDescent="0.3">
      <c r="A1" s="4" t="s">
        <v>34</v>
      </c>
    </row>
    <row r="2" spans="1:12" ht="15" thickBot="1" x14ac:dyDescent="0.35"/>
    <row r="3" spans="1:12" s="11" customFormat="1" ht="34.799999999999997" customHeight="1" thickBot="1" x14ac:dyDescent="0.35">
      <c r="A3" s="159" t="s">
        <v>0</v>
      </c>
      <c r="B3" s="160"/>
      <c r="C3" s="139"/>
      <c r="D3" s="140"/>
      <c r="E3" s="157" t="s">
        <v>32</v>
      </c>
      <c r="F3" s="158"/>
      <c r="G3" s="139"/>
      <c r="H3" s="140"/>
      <c r="I3" s="155" t="s">
        <v>30</v>
      </c>
      <c r="J3" s="156"/>
      <c r="K3" s="161"/>
      <c r="L3" s="140"/>
    </row>
    <row r="4" spans="1:12" ht="34.200000000000003" customHeight="1" thickBot="1" x14ac:dyDescent="0.35">
      <c r="A4" s="159" t="s">
        <v>1</v>
      </c>
      <c r="B4" s="162"/>
      <c r="C4" s="162"/>
      <c r="D4" s="162"/>
      <c r="E4" s="162"/>
      <c r="F4" s="162"/>
      <c r="G4" s="162"/>
      <c r="H4" s="162"/>
      <c r="I4" s="160"/>
      <c r="J4" s="131" t="s">
        <v>2</v>
      </c>
      <c r="K4" s="132"/>
      <c r="L4" s="133"/>
    </row>
    <row r="5" spans="1:12" ht="45" customHeight="1" x14ac:dyDescent="0.3">
      <c r="A5" s="153" t="s">
        <v>3</v>
      </c>
      <c r="B5" s="141" t="s">
        <v>4</v>
      </c>
      <c r="C5" s="142"/>
      <c r="D5" s="163" t="s">
        <v>5</v>
      </c>
      <c r="E5" s="164"/>
      <c r="F5" s="164"/>
      <c r="G5" s="165"/>
      <c r="H5" s="153" t="s">
        <v>6</v>
      </c>
      <c r="I5" s="153" t="s">
        <v>7</v>
      </c>
      <c r="J5" s="153" t="s">
        <v>8</v>
      </c>
      <c r="K5" s="153" t="s">
        <v>9</v>
      </c>
      <c r="L5" s="153" t="s">
        <v>10</v>
      </c>
    </row>
    <row r="6" spans="1:12" ht="15" thickBot="1" x14ac:dyDescent="0.35">
      <c r="A6" s="154"/>
      <c r="B6" s="143"/>
      <c r="C6" s="144"/>
      <c r="D6" s="166"/>
      <c r="E6" s="167"/>
      <c r="F6" s="167"/>
      <c r="G6" s="168"/>
      <c r="H6" s="154"/>
      <c r="I6" s="154"/>
      <c r="J6" s="154"/>
      <c r="K6" s="154"/>
      <c r="L6" s="154"/>
    </row>
    <row r="7" spans="1:12" x14ac:dyDescent="0.3">
      <c r="A7" s="1" t="s">
        <v>11</v>
      </c>
      <c r="B7" s="141"/>
      <c r="C7" s="142"/>
      <c r="D7" s="145"/>
      <c r="E7" s="146"/>
      <c r="F7" s="146"/>
      <c r="G7" s="147"/>
      <c r="H7" s="137">
        <v>30000</v>
      </c>
      <c r="I7" s="151">
        <v>250</v>
      </c>
      <c r="J7" s="137">
        <f>H7*I7</f>
        <v>7500000</v>
      </c>
      <c r="K7" s="137"/>
      <c r="L7" s="137">
        <f>J7-K7</f>
        <v>7500000</v>
      </c>
    </row>
    <row r="8" spans="1:12" ht="24.6" thickBot="1" x14ac:dyDescent="0.35">
      <c r="A8" s="2" t="s">
        <v>12</v>
      </c>
      <c r="B8" s="143"/>
      <c r="C8" s="144"/>
      <c r="D8" s="148"/>
      <c r="E8" s="149"/>
      <c r="F8" s="149"/>
      <c r="G8" s="150"/>
      <c r="H8" s="138"/>
      <c r="I8" s="152"/>
      <c r="J8" s="138"/>
      <c r="K8" s="138"/>
      <c r="L8" s="138"/>
    </row>
    <row r="9" spans="1:12" ht="15" thickBot="1" x14ac:dyDescent="0.35">
      <c r="A9" s="3"/>
      <c r="B9" s="139"/>
      <c r="C9" s="140"/>
      <c r="D9" s="131"/>
      <c r="E9" s="132"/>
      <c r="F9" s="132"/>
      <c r="G9" s="133"/>
      <c r="H9" s="12"/>
      <c r="I9" s="51"/>
      <c r="J9" s="14">
        <f>H9*I9</f>
        <v>0</v>
      </c>
      <c r="K9" s="12"/>
      <c r="L9" s="12">
        <f>J9-K9</f>
        <v>0</v>
      </c>
    </row>
    <row r="10" spans="1:12" ht="15" thickBot="1" x14ac:dyDescent="0.35">
      <c r="A10" s="3"/>
      <c r="B10" s="139"/>
      <c r="C10" s="140"/>
      <c r="D10" s="131"/>
      <c r="E10" s="132"/>
      <c r="F10" s="132"/>
      <c r="G10" s="133"/>
      <c r="H10" s="12"/>
      <c r="I10" s="51"/>
      <c r="J10" s="14">
        <f>H10*I10</f>
        <v>0</v>
      </c>
      <c r="K10" s="12"/>
      <c r="L10" s="12">
        <f>J10-K10</f>
        <v>0</v>
      </c>
    </row>
    <row r="11" spans="1:12" ht="15" thickBot="1" x14ac:dyDescent="0.35">
      <c r="A11" s="126" t="s">
        <v>13</v>
      </c>
      <c r="B11" s="127"/>
      <c r="C11" s="127"/>
      <c r="D11" s="127"/>
      <c r="E11" s="127"/>
      <c r="F11" s="127"/>
      <c r="G11" s="127"/>
      <c r="H11" s="127"/>
      <c r="I11" s="128"/>
      <c r="J11" s="13">
        <f>SUM(J7:J10)</f>
        <v>7500000</v>
      </c>
      <c r="K11" s="13">
        <f>SUM(K7:K10)</f>
        <v>0</v>
      </c>
      <c r="L11" s="13">
        <f t="shared" ref="L11" si="0">SUM(L7:L10)</f>
        <v>7500000</v>
      </c>
    </row>
    <row r="12" spans="1:12" x14ac:dyDescent="0.3">
      <c r="A12" s="1" t="s">
        <v>14</v>
      </c>
      <c r="B12" s="141"/>
      <c r="C12" s="142"/>
      <c r="D12" s="145"/>
      <c r="E12" s="146"/>
      <c r="F12" s="146"/>
      <c r="G12" s="147"/>
      <c r="H12" s="137">
        <v>6000</v>
      </c>
      <c r="I12" s="151">
        <v>5679</v>
      </c>
      <c r="J12" s="137">
        <f>H12*I12</f>
        <v>34074000</v>
      </c>
      <c r="K12" s="137"/>
      <c r="L12" s="137">
        <f>J12-K12</f>
        <v>34074000</v>
      </c>
    </row>
    <row r="13" spans="1:12" ht="24.6" thickBot="1" x14ac:dyDescent="0.35">
      <c r="A13" s="2" t="s">
        <v>15</v>
      </c>
      <c r="B13" s="143"/>
      <c r="C13" s="144"/>
      <c r="D13" s="148"/>
      <c r="E13" s="149"/>
      <c r="F13" s="149"/>
      <c r="G13" s="150"/>
      <c r="H13" s="138"/>
      <c r="I13" s="152"/>
      <c r="J13" s="138"/>
      <c r="K13" s="138"/>
      <c r="L13" s="138"/>
    </row>
    <row r="14" spans="1:12" ht="15" thickBot="1" x14ac:dyDescent="0.35">
      <c r="A14" s="3"/>
      <c r="B14" s="139"/>
      <c r="C14" s="140"/>
      <c r="D14" s="131"/>
      <c r="E14" s="132"/>
      <c r="F14" s="132"/>
      <c r="G14" s="133"/>
      <c r="H14" s="12"/>
      <c r="I14" s="51"/>
      <c r="J14" s="14">
        <f>H14*I14</f>
        <v>0</v>
      </c>
      <c r="K14" s="12"/>
      <c r="L14" s="12">
        <f>J14-K14</f>
        <v>0</v>
      </c>
    </row>
    <row r="15" spans="1:12" ht="15" thickBot="1" x14ac:dyDescent="0.35">
      <c r="A15" s="3"/>
      <c r="B15" s="139"/>
      <c r="C15" s="140"/>
      <c r="D15" s="131"/>
      <c r="E15" s="132"/>
      <c r="F15" s="132"/>
      <c r="G15" s="133"/>
      <c r="H15" s="12"/>
      <c r="I15" s="51"/>
      <c r="J15" s="14">
        <f>H15*I15</f>
        <v>0</v>
      </c>
      <c r="K15" s="12"/>
      <c r="L15" s="12">
        <f>J15-K15</f>
        <v>0</v>
      </c>
    </row>
    <row r="16" spans="1:12" ht="15" thickBot="1" x14ac:dyDescent="0.35">
      <c r="A16" s="126" t="s">
        <v>16</v>
      </c>
      <c r="B16" s="127"/>
      <c r="C16" s="127"/>
      <c r="D16" s="127"/>
      <c r="E16" s="127"/>
      <c r="F16" s="127"/>
      <c r="G16" s="127"/>
      <c r="H16" s="127"/>
      <c r="I16" s="128"/>
      <c r="J16" s="13">
        <f>SUM(J12:J15)</f>
        <v>34074000</v>
      </c>
      <c r="K16" s="13">
        <f t="shared" ref="K16:L16" si="1">SUM(K12:K15)</f>
        <v>0</v>
      </c>
      <c r="L16" s="13">
        <f t="shared" si="1"/>
        <v>34074000</v>
      </c>
    </row>
    <row r="17" spans="1:13" ht="15" thickBot="1" x14ac:dyDescent="0.35">
      <c r="A17" s="129" t="s">
        <v>17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5"/>
      <c r="L17" s="136"/>
    </row>
    <row r="18" spans="1:13" ht="15" thickBot="1" x14ac:dyDescent="0.35">
      <c r="A18" s="131" t="s">
        <v>18</v>
      </c>
      <c r="B18" s="132"/>
      <c r="C18" s="132"/>
      <c r="D18" s="133"/>
      <c r="E18" s="10"/>
      <c r="F18" s="129" t="s">
        <v>19</v>
      </c>
      <c r="G18" s="134"/>
      <c r="H18" s="129" t="s">
        <v>20</v>
      </c>
      <c r="I18" s="130"/>
      <c r="J18" s="130"/>
      <c r="K18" s="130"/>
      <c r="L18" s="134"/>
    </row>
    <row r="19" spans="1:13" x14ac:dyDescent="0.3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3" ht="15" thickBot="1" x14ac:dyDescent="0.35"/>
    <row r="21" spans="1:13" ht="15" thickBot="1" x14ac:dyDescent="0.35">
      <c r="A21" s="124" t="s">
        <v>21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ht="15" thickBot="1" x14ac:dyDescent="0.35"/>
    <row r="23" spans="1:13" ht="30.6" customHeight="1" x14ac:dyDescent="0.3">
      <c r="A23" s="5" t="s">
        <v>26</v>
      </c>
      <c r="B23" s="122" t="s">
        <v>22</v>
      </c>
      <c r="C23" s="122"/>
      <c r="D23" s="122"/>
      <c r="E23" s="122"/>
      <c r="F23" s="122"/>
      <c r="G23" s="123" t="s">
        <v>84</v>
      </c>
      <c r="H23" s="123"/>
      <c r="I23" s="123"/>
      <c r="J23" s="123"/>
      <c r="K23" s="123"/>
      <c r="L23" s="123"/>
      <c r="M23" s="123"/>
    </row>
    <row r="24" spans="1:13" x14ac:dyDescent="0.3">
      <c r="A24" s="6" t="s">
        <v>27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 x14ac:dyDescent="0.3">
      <c r="A25" s="7" t="s">
        <v>24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 x14ac:dyDescent="0.3">
      <c r="A26" s="7" t="s">
        <v>28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</row>
    <row r="27" spans="1:13" x14ac:dyDescent="0.3">
      <c r="A27" s="7" t="s">
        <v>29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3" x14ac:dyDescent="0.3">
      <c r="A28" s="7" t="s">
        <v>25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3" x14ac:dyDescent="0.3">
      <c r="A29" s="7" t="s">
        <v>25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3" x14ac:dyDescent="0.3">
      <c r="A30" s="7" t="s">
        <v>25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  <row r="31" spans="1:13" x14ac:dyDescent="0.3">
      <c r="A31" s="7" t="s">
        <v>25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  <row r="32" spans="1:13" x14ac:dyDescent="0.3">
      <c r="A32" s="7" t="s">
        <v>25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x14ac:dyDescent="0.3">
      <c r="A33" s="7" t="s">
        <v>25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</row>
    <row r="34" spans="1:13" x14ac:dyDescent="0.3">
      <c r="A34" s="7" t="s">
        <v>25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</row>
    <row r="35" spans="1:13" ht="15" thickBot="1" x14ac:dyDescent="0.35">
      <c r="A35" s="8" t="s">
        <v>25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</row>
  </sheetData>
  <mergeCells count="73">
    <mergeCell ref="L5:L6"/>
    <mergeCell ref="I3:J3"/>
    <mergeCell ref="L7:L8"/>
    <mergeCell ref="B9:C9"/>
    <mergeCell ref="D9:G9"/>
    <mergeCell ref="E3:F3"/>
    <mergeCell ref="G3:H3"/>
    <mergeCell ref="A3:B3"/>
    <mergeCell ref="C3:D3"/>
    <mergeCell ref="K3:L3"/>
    <mergeCell ref="A4:I4"/>
    <mergeCell ref="J4:L4"/>
    <mergeCell ref="A5:A6"/>
    <mergeCell ref="B5:C6"/>
    <mergeCell ref="D5:G6"/>
    <mergeCell ref="J5:J6"/>
    <mergeCell ref="I5:I6"/>
    <mergeCell ref="B10:C10"/>
    <mergeCell ref="D10:G10"/>
    <mergeCell ref="J7:J8"/>
    <mergeCell ref="K7:K8"/>
    <mergeCell ref="B7:C8"/>
    <mergeCell ref="D7:G8"/>
    <mergeCell ref="H7:H8"/>
    <mergeCell ref="I7:I8"/>
    <mergeCell ref="K5:K6"/>
    <mergeCell ref="H5:H6"/>
    <mergeCell ref="B15:C15"/>
    <mergeCell ref="D15:G15"/>
    <mergeCell ref="A11:I11"/>
    <mergeCell ref="B12:C13"/>
    <mergeCell ref="D12:G13"/>
    <mergeCell ref="H12:H13"/>
    <mergeCell ref="I12:I13"/>
    <mergeCell ref="J12:J13"/>
    <mergeCell ref="K12:K13"/>
    <mergeCell ref="L12:L13"/>
    <mergeCell ref="B14:C14"/>
    <mergeCell ref="D14:G14"/>
    <mergeCell ref="A16:I16"/>
    <mergeCell ref="A17:J17"/>
    <mergeCell ref="A18:D18"/>
    <mergeCell ref="F18:G18"/>
    <mergeCell ref="H18:L18"/>
    <mergeCell ref="K17:L17"/>
    <mergeCell ref="A19:L19"/>
    <mergeCell ref="B23:F23"/>
    <mergeCell ref="B25:F25"/>
    <mergeCell ref="G25:M25"/>
    <mergeCell ref="B26:F26"/>
    <mergeCell ref="B24:F24"/>
    <mergeCell ref="G26:M26"/>
    <mergeCell ref="G23:M23"/>
    <mergeCell ref="G24:M24"/>
    <mergeCell ref="A21:M21"/>
    <mergeCell ref="B27:F27"/>
    <mergeCell ref="B28:F28"/>
    <mergeCell ref="G27:M27"/>
    <mergeCell ref="G28:M28"/>
    <mergeCell ref="B29:F29"/>
    <mergeCell ref="B30:F30"/>
    <mergeCell ref="G29:M29"/>
    <mergeCell ref="G30:M30"/>
    <mergeCell ref="B31:F31"/>
    <mergeCell ref="B32:F32"/>
    <mergeCell ref="G31:M31"/>
    <mergeCell ref="G32:M32"/>
    <mergeCell ref="B35:F35"/>
    <mergeCell ref="B33:F33"/>
    <mergeCell ref="B34:F34"/>
    <mergeCell ref="G33:M33"/>
    <mergeCell ref="G34:M34"/>
    <mergeCell ref="G35:M35"/>
  </mergeCells>
  <pageMargins left="0.72499999999999998" right="0.30833333333333335" top="1.5249999999999999" bottom="1.075" header="0.31496062992125984" footer="0.31496062992125984"/>
  <pageSetup paperSize="9" orientation="landscape" r:id="rId1"/>
  <headerFooter>
    <oddHeader>&amp;C&amp;G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Normal="100" zoomScaleSheetLayoutView="100" workbookViewId="0">
      <selection activeCell="B19" sqref="B19:H19"/>
    </sheetView>
  </sheetViews>
  <sheetFormatPr defaultRowHeight="14.4" x14ac:dyDescent="0.3"/>
  <cols>
    <col min="9" max="9" width="8.88671875" customWidth="1"/>
    <col min="11" max="11" width="8.88671875" customWidth="1"/>
    <col min="14" max="15" width="8.88671875" customWidth="1"/>
  </cols>
  <sheetData>
    <row r="1" spans="1:15" ht="16.2" thickBot="1" x14ac:dyDescent="0.35">
      <c r="A1" s="4" t="s">
        <v>35</v>
      </c>
    </row>
    <row r="2" spans="1:15" ht="48.6" customHeight="1" thickBot="1" x14ac:dyDescent="0.35">
      <c r="A2" s="155" t="s">
        <v>0</v>
      </c>
      <c r="B2" s="179"/>
      <c r="C2" s="156"/>
      <c r="D2" s="139"/>
      <c r="E2" s="161"/>
      <c r="F2" s="140"/>
      <c r="G2" s="155" t="s">
        <v>30</v>
      </c>
      <c r="H2" s="179"/>
      <c r="I2" s="179"/>
      <c r="J2" s="156"/>
      <c r="K2" s="161"/>
      <c r="L2" s="161"/>
      <c r="M2" s="161"/>
      <c r="N2" s="161"/>
      <c r="O2" s="140"/>
    </row>
    <row r="3" spans="1:15" ht="15" thickBot="1" x14ac:dyDescent="0.35">
      <c r="A3" s="159" t="s">
        <v>1</v>
      </c>
      <c r="B3" s="162"/>
      <c r="C3" s="162"/>
      <c r="D3" s="162"/>
      <c r="E3" s="162"/>
      <c r="F3" s="162"/>
      <c r="G3" s="162"/>
      <c r="H3" s="162"/>
      <c r="I3" s="160"/>
      <c r="J3" s="132"/>
      <c r="K3" s="132"/>
      <c r="L3" s="132"/>
      <c r="M3" s="132"/>
      <c r="N3" s="132"/>
      <c r="O3" s="133"/>
    </row>
    <row r="4" spans="1:15" ht="45" customHeight="1" x14ac:dyDescent="0.3">
      <c r="A4" s="141" t="s">
        <v>4</v>
      </c>
      <c r="B4" s="142"/>
      <c r="C4" s="163" t="s">
        <v>5</v>
      </c>
      <c r="D4" s="164"/>
      <c r="E4" s="165"/>
      <c r="F4" s="141" t="s">
        <v>6</v>
      </c>
      <c r="G4" s="142"/>
      <c r="H4" s="141" t="s">
        <v>31</v>
      </c>
      <c r="I4" s="142"/>
      <c r="J4" s="141" t="s">
        <v>8</v>
      </c>
      <c r="K4" s="142"/>
      <c r="L4" s="141" t="s">
        <v>9</v>
      </c>
      <c r="M4" s="142"/>
      <c r="N4" s="141" t="s">
        <v>10</v>
      </c>
      <c r="O4" s="142"/>
    </row>
    <row r="5" spans="1:15" ht="15" thickBot="1" x14ac:dyDescent="0.35">
      <c r="A5" s="143"/>
      <c r="B5" s="144"/>
      <c r="C5" s="166"/>
      <c r="D5" s="167"/>
      <c r="E5" s="168"/>
      <c r="F5" s="143"/>
      <c r="G5" s="144"/>
      <c r="H5" s="143"/>
      <c r="I5" s="144"/>
      <c r="J5" s="143"/>
      <c r="K5" s="144"/>
      <c r="L5" s="143"/>
      <c r="M5" s="144"/>
      <c r="N5" s="143"/>
      <c r="O5" s="144"/>
    </row>
    <row r="6" spans="1:15" ht="15" thickBot="1" x14ac:dyDescent="0.35">
      <c r="A6" s="139"/>
      <c r="B6" s="140"/>
      <c r="C6" s="131"/>
      <c r="D6" s="132"/>
      <c r="E6" s="133"/>
      <c r="F6" s="173">
        <v>50000</v>
      </c>
      <c r="G6" s="174"/>
      <c r="H6" s="175">
        <v>12</v>
      </c>
      <c r="I6" s="176"/>
      <c r="J6" s="173">
        <f>F6*H6</f>
        <v>600000</v>
      </c>
      <c r="K6" s="174"/>
      <c r="L6" s="173"/>
      <c r="M6" s="174"/>
      <c r="N6" s="173">
        <f>J6-L6</f>
        <v>600000</v>
      </c>
      <c r="O6" s="174"/>
    </row>
    <row r="7" spans="1:15" ht="15" thickBot="1" x14ac:dyDescent="0.35">
      <c r="A7" s="131"/>
      <c r="B7" s="133"/>
      <c r="C7" s="131"/>
      <c r="D7" s="132"/>
      <c r="E7" s="133"/>
      <c r="F7" s="173"/>
      <c r="G7" s="174"/>
      <c r="H7" s="175"/>
      <c r="I7" s="176"/>
      <c r="J7" s="173">
        <f t="shared" ref="J7:J9" si="0">F7*H7</f>
        <v>0</v>
      </c>
      <c r="K7" s="174"/>
      <c r="L7" s="173"/>
      <c r="M7" s="174"/>
      <c r="N7" s="173">
        <f t="shared" ref="N7:N9" si="1">J7-L7</f>
        <v>0</v>
      </c>
      <c r="O7" s="174"/>
    </row>
    <row r="8" spans="1:15" ht="15" thickBot="1" x14ac:dyDescent="0.35">
      <c r="A8" s="131"/>
      <c r="B8" s="133"/>
      <c r="C8" s="131"/>
      <c r="D8" s="132"/>
      <c r="E8" s="133"/>
      <c r="F8" s="173"/>
      <c r="G8" s="174"/>
      <c r="H8" s="175"/>
      <c r="I8" s="176"/>
      <c r="J8" s="173">
        <f t="shared" si="0"/>
        <v>0</v>
      </c>
      <c r="K8" s="174"/>
      <c r="L8" s="173"/>
      <c r="M8" s="174"/>
      <c r="N8" s="173">
        <f t="shared" si="1"/>
        <v>0</v>
      </c>
      <c r="O8" s="174"/>
    </row>
    <row r="9" spans="1:15" ht="15" thickBot="1" x14ac:dyDescent="0.35">
      <c r="A9" s="139"/>
      <c r="B9" s="140"/>
      <c r="C9" s="131"/>
      <c r="D9" s="132"/>
      <c r="E9" s="133"/>
      <c r="F9" s="173"/>
      <c r="G9" s="174"/>
      <c r="H9" s="175"/>
      <c r="I9" s="176"/>
      <c r="J9" s="173">
        <f t="shared" si="0"/>
        <v>0</v>
      </c>
      <c r="K9" s="174"/>
      <c r="L9" s="173"/>
      <c r="M9" s="174"/>
      <c r="N9" s="173">
        <f t="shared" si="1"/>
        <v>0</v>
      </c>
      <c r="O9" s="174"/>
    </row>
    <row r="10" spans="1:15" ht="15" thickBot="1" x14ac:dyDescent="0.35">
      <c r="A10" s="126" t="s">
        <v>13</v>
      </c>
      <c r="B10" s="127"/>
      <c r="C10" s="127"/>
      <c r="D10" s="127"/>
      <c r="E10" s="127"/>
      <c r="F10" s="127"/>
      <c r="G10" s="127"/>
      <c r="H10" s="127"/>
      <c r="I10" s="128"/>
      <c r="J10" s="178">
        <f>SUM(J6:K9)</f>
        <v>600000</v>
      </c>
      <c r="K10" s="136"/>
      <c r="L10" s="177"/>
      <c r="M10" s="136"/>
      <c r="N10" s="173">
        <f>SUM(N6:O9)</f>
        <v>600000</v>
      </c>
      <c r="O10" s="174"/>
    </row>
    <row r="11" spans="1:15" ht="15" thickBot="1" x14ac:dyDescent="0.35">
      <c r="A11" s="129" t="s">
        <v>17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4"/>
      <c r="L11" s="129"/>
      <c r="M11" s="134"/>
      <c r="N11" s="139"/>
      <c r="O11" s="140"/>
    </row>
    <row r="12" spans="1:15" ht="15" thickBot="1" x14ac:dyDescent="0.35">
      <c r="A12" s="131" t="s">
        <v>18</v>
      </c>
      <c r="B12" s="132"/>
      <c r="C12" s="133"/>
      <c r="D12" s="129" t="s">
        <v>19</v>
      </c>
      <c r="E12" s="134"/>
      <c r="F12" s="129" t="s">
        <v>20</v>
      </c>
      <c r="G12" s="130"/>
      <c r="H12" s="130"/>
      <c r="I12" s="130"/>
      <c r="J12" s="130"/>
      <c r="K12" s="130"/>
      <c r="L12" s="130"/>
      <c r="M12" s="130"/>
      <c r="N12" s="130"/>
      <c r="O12" s="134"/>
    </row>
    <row r="13" spans="1:15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3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1:15" x14ac:dyDescent="0.3">
      <c r="A15" s="171" t="s">
        <v>21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5" ht="15" thickBot="1" x14ac:dyDescent="0.35"/>
    <row r="17" spans="1:15" x14ac:dyDescent="0.3">
      <c r="A17" s="5" t="s">
        <v>26</v>
      </c>
      <c r="B17" s="122" t="s">
        <v>22</v>
      </c>
      <c r="C17" s="122"/>
      <c r="D17" s="122"/>
      <c r="E17" s="122"/>
      <c r="F17" s="122"/>
      <c r="G17" s="122"/>
      <c r="H17" s="122"/>
      <c r="I17" s="122" t="s">
        <v>33</v>
      </c>
      <c r="J17" s="122"/>
      <c r="K17" s="122"/>
      <c r="L17" s="122"/>
      <c r="M17" s="122"/>
      <c r="N17" s="122"/>
      <c r="O17" s="172"/>
    </row>
    <row r="18" spans="1:15" x14ac:dyDescent="0.3">
      <c r="A18" s="7" t="s">
        <v>23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69"/>
    </row>
    <row r="19" spans="1:15" x14ac:dyDescent="0.3">
      <c r="A19" s="7" t="s">
        <v>24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69"/>
    </row>
    <row r="20" spans="1:15" x14ac:dyDescent="0.3">
      <c r="A20" s="7" t="s">
        <v>28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69"/>
    </row>
    <row r="21" spans="1:15" x14ac:dyDescent="0.3">
      <c r="A21" s="7" t="s">
        <v>29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69"/>
    </row>
    <row r="22" spans="1:15" x14ac:dyDescent="0.3">
      <c r="A22" s="7" t="s">
        <v>25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69"/>
    </row>
    <row r="23" spans="1:15" x14ac:dyDescent="0.3">
      <c r="A23" s="7" t="s">
        <v>25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69"/>
    </row>
  </sheetData>
  <mergeCells count="67">
    <mergeCell ref="G2:J2"/>
    <mergeCell ref="A2:C2"/>
    <mergeCell ref="D2:F2"/>
    <mergeCell ref="L6:M6"/>
    <mergeCell ref="N4:O5"/>
    <mergeCell ref="N6:O6"/>
    <mergeCell ref="J4:K5"/>
    <mergeCell ref="J6:K6"/>
    <mergeCell ref="A6:B6"/>
    <mergeCell ref="C6:E6"/>
    <mergeCell ref="F6:G6"/>
    <mergeCell ref="H6:I6"/>
    <mergeCell ref="A3:I3"/>
    <mergeCell ref="J3:O3"/>
    <mergeCell ref="F4:G5"/>
    <mergeCell ref="A4:B5"/>
    <mergeCell ref="N7:O7"/>
    <mergeCell ref="N8:O8"/>
    <mergeCell ref="N9:O9"/>
    <mergeCell ref="L7:M7"/>
    <mergeCell ref="K2:O2"/>
    <mergeCell ref="L4:M5"/>
    <mergeCell ref="C4:E5"/>
    <mergeCell ref="H4:I5"/>
    <mergeCell ref="L8:M8"/>
    <mergeCell ref="A7:B7"/>
    <mergeCell ref="C7:E7"/>
    <mergeCell ref="F7:G7"/>
    <mergeCell ref="H7:I7"/>
    <mergeCell ref="J7:K7"/>
    <mergeCell ref="A8:B8"/>
    <mergeCell ref="C8:E8"/>
    <mergeCell ref="F8:G8"/>
    <mergeCell ref="H8:I8"/>
    <mergeCell ref="J8:K8"/>
    <mergeCell ref="A12:C12"/>
    <mergeCell ref="D12:E12"/>
    <mergeCell ref="F12:O12"/>
    <mergeCell ref="A9:B9"/>
    <mergeCell ref="C9:E9"/>
    <mergeCell ref="F9:G9"/>
    <mergeCell ref="H9:I9"/>
    <mergeCell ref="L9:M9"/>
    <mergeCell ref="A10:I10"/>
    <mergeCell ref="L10:M10"/>
    <mergeCell ref="A11:K11"/>
    <mergeCell ref="L11:M11"/>
    <mergeCell ref="N10:O10"/>
    <mergeCell ref="N11:O11"/>
    <mergeCell ref="J9:K9"/>
    <mergeCell ref="J10:K10"/>
    <mergeCell ref="A14:O14"/>
    <mergeCell ref="A15:O15"/>
    <mergeCell ref="B17:H17"/>
    <mergeCell ref="B18:H18"/>
    <mergeCell ref="B19:H19"/>
    <mergeCell ref="I17:O17"/>
    <mergeCell ref="I18:O18"/>
    <mergeCell ref="I19:O19"/>
    <mergeCell ref="I22:O22"/>
    <mergeCell ref="I23:O23"/>
    <mergeCell ref="B20:H20"/>
    <mergeCell ref="B21:H21"/>
    <mergeCell ref="I21:O21"/>
    <mergeCell ref="B22:H22"/>
    <mergeCell ref="B23:H23"/>
    <mergeCell ref="I20:O20"/>
  </mergeCells>
  <pageMargins left="0.57499999999999996" right="0.23622047244094491" top="1.4833333333333334" bottom="1.0236220472440944" header="0.31496062992125984" footer="0.31496062992125984"/>
  <pageSetup paperSize="9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Prognoza przychodów</vt:lpstr>
      <vt:lpstr>Analiza efektów ekonomicznych</vt:lpstr>
      <vt:lpstr>Harmonogram rzeczowo-finansowy</vt:lpstr>
      <vt:lpstr>Harmonogram wsparcia na utrzyma</vt:lpstr>
      <vt:lpstr>'Prognoza przychodów'!_Toc159938804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Kozubek</dc:creator>
  <cp:lastModifiedBy>Adam</cp:lastModifiedBy>
  <cp:lastPrinted>2024-03-20T13:48:36Z</cp:lastPrinted>
  <dcterms:created xsi:type="dcterms:W3CDTF">2024-02-19T12:25:22Z</dcterms:created>
  <dcterms:modified xsi:type="dcterms:W3CDTF">2024-03-27T09:26:54Z</dcterms:modified>
</cp:coreProperties>
</file>